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0" windowHeight="6450" activeTab="0"/>
  </bookViews>
  <sheets>
    <sheet name="2019학년도방과후학교1분기집행결과" sheetId="1" r:id="rId1"/>
  </sheets>
  <definedNames/>
  <calcPr calcId="145621"/>
</workbook>
</file>

<file path=xl/sharedStrings.xml><?xml version="1.0" encoding="utf-8"?>
<sst xmlns="http://schemas.openxmlformats.org/spreadsheetml/2006/main" count="38" uniqueCount="38">
  <si>
    <t>1분기 방과후 총 수입
(수익자 수강료, 교재비+
자유수강권 수강료, 교재비)</t>
  </si>
  <si>
    <t>1분기(3월~5월) 수입</t>
  </si>
  <si>
    <t>3월 강사료</t>
  </si>
  <si>
    <t>1분기 교재비</t>
  </si>
  <si>
    <t>1분기 총지출</t>
  </si>
  <si>
    <t>5월 강사료</t>
  </si>
  <si>
    <t>4월 강사료</t>
  </si>
  <si>
    <t>독서논술</t>
  </si>
  <si>
    <t>3월 수용비</t>
  </si>
  <si>
    <t>5월 수용비</t>
  </si>
  <si>
    <t>수입총계</t>
  </si>
  <si>
    <t>4월 수용비</t>
  </si>
  <si>
    <t>수입소계</t>
  </si>
  <si>
    <t>창의수학</t>
  </si>
  <si>
    <t>창의미술</t>
  </si>
  <si>
    <t>주산암산</t>
  </si>
  <si>
    <t>생명과학</t>
  </si>
  <si>
    <t>배드민턴</t>
  </si>
  <si>
    <t>방송댄스</t>
  </si>
  <si>
    <t>미니어처</t>
  </si>
  <si>
    <t>로봇코딩</t>
  </si>
  <si>
    <t>1분기(3월~5월)
수강료 자유수강권
지원금액</t>
  </si>
  <si>
    <t>1분기(3월~5월)
교재비 자유수강권
지원금액</t>
  </si>
  <si>
    <t>1분기(3월~5월)
교재비 총액
(수익자+자유수강권)</t>
  </si>
  <si>
    <t>1분기(3월~5월)
수강료 총액
(수익자+자유수강권)</t>
  </si>
  <si>
    <t>1분기 정산(1분기 총수입-1분기 총지출)</t>
  </si>
  <si>
    <t>1분기(3월~5월)
수강료 수익자
징수금액</t>
  </si>
  <si>
    <t>1분기(3월~5월)
교재비 수익자
징수금액</t>
  </si>
  <si>
    <t>1분기 지출현황</t>
  </si>
  <si>
    <t>1분기
강사료+강사료
지출금액</t>
  </si>
  <si>
    <t>쿠키</t>
  </si>
  <si>
    <t>컴퓨터</t>
  </si>
  <si>
    <t>한자</t>
  </si>
  <si>
    <t>축구</t>
  </si>
  <si>
    <t>영어</t>
  </si>
  <si>
    <t>레고</t>
  </si>
  <si>
    <t>부서</t>
  </si>
  <si>
    <t>바둑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</si>
</sst>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3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</fonts>
  <fills count="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Font="1" applyFill="1" applyBorder="1" applyAlignment="1" applyProtection="1">
      <alignment vertical="center"/>
      <protection/>
    </xf>
    <xf numFmtId="164" fontId="0" fillId="2" borderId="1" xfId="0" applyNumberFormat="1" applyFont="1" applyFill="1" applyBorder="1" applyAlignment="1" applyProtection="1">
      <alignment vertical="center" wrapText="1"/>
      <protection/>
    </xf>
    <xf numFmtId="164" fontId="0" fillId="3" borderId="1" xfId="0" applyNumberFormat="1" applyFont="1" applyFill="1" applyBorder="1" applyAlignment="1" applyProtection="1">
      <alignment vertical="center" wrapText="1"/>
      <protection/>
    </xf>
    <xf numFmtId="164" fontId="0" fillId="3" borderId="1" xfId="0" applyNumberFormat="1" applyFont="1" applyFill="1" applyBorder="1" applyAlignment="1" applyProtection="1">
      <alignment vertical="center"/>
      <protection/>
    </xf>
    <xf numFmtId="164" fontId="0" fillId="4" borderId="1" xfId="0" applyNumberFormat="1" applyFont="1" applyFill="1" applyBorder="1" applyAlignment="1" applyProtection="1">
      <alignment vertical="center"/>
      <protection/>
    </xf>
    <xf numFmtId="164" fontId="2" fillId="5" borderId="1" xfId="0" applyNumberFormat="1" applyFont="1" applyFill="1" applyBorder="1" applyAlignment="1" applyProtection="1">
      <alignment vertical="center"/>
      <protection/>
    </xf>
    <xf numFmtId="164" fontId="2" fillId="6" borderId="1" xfId="0" applyNumberFormat="1" applyFont="1" applyFill="1" applyBorder="1" applyAlignment="1" applyProtection="1">
      <alignment vertical="center"/>
      <protection/>
    </xf>
    <xf numFmtId="164" fontId="2" fillId="6" borderId="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22"/>
  <sheetViews>
    <sheetView tabSelected="1" zoomScaleSheetLayoutView="75" workbookViewId="0" topLeftCell="A10">
      <selection activeCell="E15" sqref="E15"/>
    </sheetView>
  </sheetViews>
  <sheetFormatPr defaultColWidth="8.625" defaultRowHeight="16.5"/>
  <cols>
    <col min="2" max="2" width="13.50390625" style="1" customWidth="1"/>
    <col min="3" max="3" width="16.50390625" style="1" customWidth="1"/>
    <col min="4" max="4" width="18.125" style="1" customWidth="1"/>
    <col min="5" max="5" width="13.75390625" style="1" customWidth="1"/>
    <col min="6" max="6" width="16.375" style="1" customWidth="1"/>
    <col min="7" max="7" width="18.25390625" style="1" customWidth="1"/>
    <col min="8" max="8" width="23.625" style="1" customWidth="1"/>
    <col min="9" max="9" width="14.75390625" style="1" customWidth="1"/>
  </cols>
  <sheetData>
    <row r="1" spans="1:9" ht="16.5">
      <c r="A1" s="2"/>
      <c r="B1" s="4" t="s">
        <v>1</v>
      </c>
      <c r="C1" s="4"/>
      <c r="D1" s="4"/>
      <c r="E1" s="4"/>
      <c r="F1" s="4"/>
      <c r="G1" s="4"/>
      <c r="H1" s="4"/>
      <c r="I1" s="3" t="s">
        <v>28</v>
      </c>
    </row>
    <row r="2" spans="1:9" ht="49.15">
      <c r="A2" s="2" t="s">
        <v>36</v>
      </c>
      <c r="B2" s="3" t="s">
        <v>26</v>
      </c>
      <c r="C2" s="3" t="s">
        <v>21</v>
      </c>
      <c r="D2" s="3" t="s">
        <v>24</v>
      </c>
      <c r="E2" s="3" t="s">
        <v>27</v>
      </c>
      <c r="F2" s="3" t="s">
        <v>22</v>
      </c>
      <c r="G2" s="3" t="s">
        <v>23</v>
      </c>
      <c r="H2" s="3" t="s">
        <v>0</v>
      </c>
      <c r="I2" s="3" t="s">
        <v>29</v>
      </c>
    </row>
    <row r="3" spans="1:9" ht="16.5">
      <c r="A3" s="5" t="s">
        <v>7</v>
      </c>
      <c r="B3" s="5">
        <v>630000</v>
      </c>
      <c r="C3" s="5">
        <v>78750</v>
      </c>
      <c r="D3" s="5">
        <f>B3+C3</f>
        <v>708750</v>
      </c>
      <c r="E3" s="5">
        <v>0</v>
      </c>
      <c r="F3" s="5">
        <v>0</v>
      </c>
      <c r="G3" s="5">
        <f>E3+F3</f>
        <v>0</v>
      </c>
      <c r="H3" s="5">
        <f>D3+G3</f>
        <v>708750</v>
      </c>
      <c r="I3" s="6" t="s">
        <v>2</v>
      </c>
    </row>
    <row r="4" spans="1:9" ht="16.5">
      <c r="A4" s="5" t="s">
        <v>35</v>
      </c>
      <c r="B4" s="5">
        <v>945000</v>
      </c>
      <c r="C4" s="5">
        <v>157500</v>
      </c>
      <c r="D4" s="5">
        <f aca="true" t="shared" si="0" ref="D4:D18">B4+C4</f>
        <v>1102500</v>
      </c>
      <c r="E4" s="5">
        <v>770000</v>
      </c>
      <c r="F4" s="5">
        <v>154000</v>
      </c>
      <c r="G4" s="5">
        <f aca="true" t="shared" si="1" ref="G4:G18">E4+F4</f>
        <v>924000</v>
      </c>
      <c r="H4" s="5">
        <f aca="true" t="shared" si="2" ref="H4:H18">D4+G4</f>
        <v>2026500</v>
      </c>
      <c r="I4" s="6">
        <v>7294000</v>
      </c>
    </row>
    <row r="5" spans="1:9" ht="16.5">
      <c r="A5" s="5" t="s">
        <v>20</v>
      </c>
      <c r="B5" s="5">
        <v>630000</v>
      </c>
      <c r="C5" s="5">
        <v>105000</v>
      </c>
      <c r="D5" s="5">
        <f t="shared" si="0"/>
        <v>735000</v>
      </c>
      <c r="E5" s="5">
        <v>450000</v>
      </c>
      <c r="F5" s="5">
        <v>150000</v>
      </c>
      <c r="G5" s="5">
        <f t="shared" si="1"/>
        <v>600000</v>
      </c>
      <c r="H5" s="5">
        <f t="shared" si="2"/>
        <v>1335000</v>
      </c>
      <c r="I5" s="6" t="s">
        <v>6</v>
      </c>
    </row>
    <row r="6" spans="1:9" ht="16.5">
      <c r="A6" s="5" t="s">
        <v>19</v>
      </c>
      <c r="B6" s="5">
        <v>866250</v>
      </c>
      <c r="C6" s="5">
        <v>630000</v>
      </c>
      <c r="D6" s="5">
        <f t="shared" si="0"/>
        <v>1496250</v>
      </c>
      <c r="E6" s="5">
        <v>544500</v>
      </c>
      <c r="F6" s="5">
        <v>396000</v>
      </c>
      <c r="G6" s="5">
        <f t="shared" si="1"/>
        <v>940500</v>
      </c>
      <c r="H6" s="5">
        <f t="shared" si="2"/>
        <v>2436750</v>
      </c>
      <c r="I6" s="6">
        <v>6962750</v>
      </c>
    </row>
    <row r="7" spans="1:9" ht="16.5">
      <c r="A7" s="5" t="s">
        <v>37</v>
      </c>
      <c r="B7" s="5">
        <v>472500</v>
      </c>
      <c r="C7" s="5">
        <v>262500</v>
      </c>
      <c r="D7" s="5">
        <f t="shared" si="0"/>
        <v>735000</v>
      </c>
      <c r="E7" s="5">
        <v>60000</v>
      </c>
      <c r="F7" s="5">
        <v>40000</v>
      </c>
      <c r="G7" s="5">
        <f t="shared" si="1"/>
        <v>100000</v>
      </c>
      <c r="H7" s="5">
        <f t="shared" si="2"/>
        <v>835000</v>
      </c>
      <c r="I7" s="6" t="s">
        <v>5</v>
      </c>
    </row>
    <row r="8" spans="1:9" ht="16.5">
      <c r="A8" s="5" t="s">
        <v>18</v>
      </c>
      <c r="B8" s="5">
        <v>498750</v>
      </c>
      <c r="C8" s="5">
        <v>288750</v>
      </c>
      <c r="D8" s="5">
        <f t="shared" si="0"/>
        <v>787500</v>
      </c>
      <c r="E8" s="5">
        <v>0</v>
      </c>
      <c r="F8" s="5">
        <v>0</v>
      </c>
      <c r="G8" s="5">
        <f t="shared" si="1"/>
        <v>0</v>
      </c>
      <c r="H8" s="5">
        <f t="shared" si="2"/>
        <v>787500</v>
      </c>
      <c r="I8" s="6">
        <v>7025250</v>
      </c>
    </row>
    <row r="9" spans="1:9" ht="16.5">
      <c r="A9" s="5" t="s">
        <v>17</v>
      </c>
      <c r="B9" s="5">
        <v>525000</v>
      </c>
      <c r="C9" s="5">
        <v>52500</v>
      </c>
      <c r="D9" s="5">
        <f t="shared" si="0"/>
        <v>577500</v>
      </c>
      <c r="E9" s="5">
        <v>0</v>
      </c>
      <c r="F9" s="5">
        <v>0</v>
      </c>
      <c r="G9" s="5">
        <f t="shared" si="1"/>
        <v>0</v>
      </c>
      <c r="H9" s="5">
        <f t="shared" si="2"/>
        <v>577500</v>
      </c>
      <c r="I9" s="7" t="s">
        <v>8</v>
      </c>
    </row>
    <row r="10" spans="1:9" ht="16.5">
      <c r="A10" s="5" t="s">
        <v>16</v>
      </c>
      <c r="B10" s="5">
        <v>869400</v>
      </c>
      <c r="C10" s="5">
        <v>434700</v>
      </c>
      <c r="D10" s="5">
        <f t="shared" si="0"/>
        <v>1304100</v>
      </c>
      <c r="E10" s="5">
        <v>594000</v>
      </c>
      <c r="F10" s="5">
        <v>297000</v>
      </c>
      <c r="G10" s="5">
        <f t="shared" si="1"/>
        <v>891000</v>
      </c>
      <c r="H10" s="5">
        <f t="shared" si="2"/>
        <v>2195100</v>
      </c>
      <c r="I10" s="7">
        <v>377960</v>
      </c>
    </row>
    <row r="11" spans="1:9" ht="16.5">
      <c r="A11" s="5" t="s">
        <v>34</v>
      </c>
      <c r="B11" s="5">
        <v>756000</v>
      </c>
      <c r="C11" s="5">
        <v>189000</v>
      </c>
      <c r="D11" s="5">
        <f t="shared" si="0"/>
        <v>945000</v>
      </c>
      <c r="E11" s="5">
        <v>256000</v>
      </c>
      <c r="F11" s="5">
        <v>64000</v>
      </c>
      <c r="G11" s="5">
        <f t="shared" si="1"/>
        <v>320000</v>
      </c>
      <c r="H11" s="5">
        <f t="shared" si="2"/>
        <v>1265000</v>
      </c>
      <c r="I11" s="7" t="s">
        <v>11</v>
      </c>
    </row>
    <row r="12" spans="1:9" ht="16.5">
      <c r="A12" s="5" t="s">
        <v>15</v>
      </c>
      <c r="B12" s="5">
        <v>682500</v>
      </c>
      <c r="C12" s="5">
        <v>315000</v>
      </c>
      <c r="D12" s="5">
        <f t="shared" si="0"/>
        <v>997500</v>
      </c>
      <c r="E12" s="5">
        <v>93000</v>
      </c>
      <c r="F12" s="5">
        <v>36000</v>
      </c>
      <c r="G12" s="5">
        <f t="shared" si="1"/>
        <v>129000</v>
      </c>
      <c r="H12" s="5">
        <f t="shared" si="2"/>
        <v>1126500</v>
      </c>
      <c r="I12" s="8">
        <v>361380</v>
      </c>
    </row>
    <row r="13" spans="1:9" ht="16.5">
      <c r="A13" s="5" t="s">
        <v>14</v>
      </c>
      <c r="B13" s="5">
        <v>1496250</v>
      </c>
      <c r="C13" s="5">
        <v>551250</v>
      </c>
      <c r="D13" s="5">
        <f t="shared" si="0"/>
        <v>2047500</v>
      </c>
      <c r="E13" s="5">
        <v>285000</v>
      </c>
      <c r="F13" s="5">
        <v>105000</v>
      </c>
      <c r="G13" s="5">
        <f t="shared" si="1"/>
        <v>390000</v>
      </c>
      <c r="H13" s="5">
        <f t="shared" si="2"/>
        <v>2437500</v>
      </c>
      <c r="I13" s="7" t="s">
        <v>9</v>
      </c>
    </row>
    <row r="14" spans="1:9" ht="16.5">
      <c r="A14" s="5" t="s">
        <v>13</v>
      </c>
      <c r="B14" s="5">
        <v>866250</v>
      </c>
      <c r="C14" s="5">
        <v>236250</v>
      </c>
      <c r="D14" s="5">
        <f t="shared" si="0"/>
        <v>1102500</v>
      </c>
      <c r="E14" s="5">
        <v>330000</v>
      </c>
      <c r="F14" s="5">
        <v>90000</v>
      </c>
      <c r="G14" s="5">
        <f t="shared" si="1"/>
        <v>420000</v>
      </c>
      <c r="H14" s="5">
        <f t="shared" si="2"/>
        <v>1522500</v>
      </c>
      <c r="I14" s="8">
        <v>364510</v>
      </c>
    </row>
    <row r="15" spans="1:9" ht="16.5">
      <c r="A15" s="5" t="s">
        <v>33</v>
      </c>
      <c r="B15" s="5">
        <v>1968750</v>
      </c>
      <c r="C15" s="5">
        <v>551250</v>
      </c>
      <c r="D15" s="5">
        <f t="shared" si="0"/>
        <v>2520000</v>
      </c>
      <c r="E15" s="5">
        <v>0</v>
      </c>
      <c r="F15" s="5">
        <v>0</v>
      </c>
      <c r="G15" s="5">
        <f t="shared" si="1"/>
        <v>0</v>
      </c>
      <c r="H15" s="5">
        <f t="shared" si="2"/>
        <v>2520000</v>
      </c>
      <c r="I15" s="9" t="s">
        <v>3</v>
      </c>
    </row>
    <row r="16" spans="1:9" ht="16.5">
      <c r="A16" s="5" t="s">
        <v>31</v>
      </c>
      <c r="B16" s="5">
        <v>3180000</v>
      </c>
      <c r="C16" s="5">
        <v>1033500</v>
      </c>
      <c r="D16" s="5">
        <f t="shared" si="0"/>
        <v>4213500</v>
      </c>
      <c r="E16" s="5">
        <v>460000</v>
      </c>
      <c r="F16" s="5">
        <v>125000</v>
      </c>
      <c r="G16" s="5">
        <f t="shared" si="1"/>
        <v>585000</v>
      </c>
      <c r="H16" s="5">
        <f t="shared" si="2"/>
        <v>4798500</v>
      </c>
      <c r="I16" s="9">
        <v>6821500</v>
      </c>
    </row>
    <row r="17" spans="1:9" ht="17.8">
      <c r="A17" s="5" t="s">
        <v>30</v>
      </c>
      <c r="B17" s="5">
        <v>866250</v>
      </c>
      <c r="C17" s="5">
        <v>735000</v>
      </c>
      <c r="D17" s="5">
        <f t="shared" si="0"/>
        <v>1601250</v>
      </c>
      <c r="E17" s="5">
        <v>726000</v>
      </c>
      <c r="F17" s="5">
        <v>660000</v>
      </c>
      <c r="G17" s="5">
        <f t="shared" si="1"/>
        <v>1386000</v>
      </c>
      <c r="H17" s="5">
        <f t="shared" si="2"/>
        <v>2987250</v>
      </c>
      <c r="I17" s="10" t="s">
        <v>4</v>
      </c>
    </row>
    <row r="18" spans="1:9" ht="17.8">
      <c r="A18" s="5" t="s">
        <v>32</v>
      </c>
      <c r="B18" s="5">
        <v>1039500</v>
      </c>
      <c r="C18" s="5">
        <v>472500</v>
      </c>
      <c r="D18" s="5">
        <f t="shared" si="0"/>
        <v>1512000</v>
      </c>
      <c r="E18" s="5">
        <v>113000</v>
      </c>
      <c r="F18" s="5">
        <v>23000</v>
      </c>
      <c r="G18" s="5">
        <f t="shared" si="1"/>
        <v>136000</v>
      </c>
      <c r="H18" s="5">
        <f t="shared" si="2"/>
        <v>1648000</v>
      </c>
      <c r="I18" s="10">
        <f>I4+I6+I8+I10+I12+I14+I16</f>
        <v>29207350</v>
      </c>
    </row>
    <row r="19" spans="1:9" ht="16.5">
      <c r="A19" s="5" t="s">
        <v>12</v>
      </c>
      <c r="B19" s="5">
        <f>SUM(B3:B18)</f>
        <v>16292400</v>
      </c>
      <c r="C19" s="5">
        <f aca="true" t="shared" si="3" ref="C19:G19">SUM(C3:C18)</f>
        <v>6093450</v>
      </c>
      <c r="D19" s="5">
        <f t="shared" si="3"/>
        <v>22385850</v>
      </c>
      <c r="E19" s="5">
        <f t="shared" si="3"/>
        <v>4681500</v>
      </c>
      <c r="F19" s="5">
        <f t="shared" si="3"/>
        <v>2140000</v>
      </c>
      <c r="G19" s="5">
        <f t="shared" si="3"/>
        <v>6821500</v>
      </c>
      <c r="H19" s="5"/>
      <c r="I19" s="5"/>
    </row>
    <row r="20" spans="1:9" ht="17.8">
      <c r="A20" s="11" t="s">
        <v>10</v>
      </c>
      <c r="B20" s="11"/>
      <c r="C20" s="11"/>
      <c r="D20" s="12">
        <f>SUM(H3:H18)</f>
        <v>29207350</v>
      </c>
      <c r="E20" s="5"/>
      <c r="F20" s="5"/>
      <c r="G20" s="5"/>
      <c r="H20" s="5"/>
      <c r="I20" s="5"/>
    </row>
    <row r="21" spans="1:9" ht="17.8">
      <c r="A21" s="11" t="s">
        <v>25</v>
      </c>
      <c r="B21" s="11"/>
      <c r="C21" s="11"/>
      <c r="D21" s="12">
        <f>D20-I18</f>
        <v>0</v>
      </c>
      <c r="E21" s="5"/>
      <c r="F21" s="5"/>
      <c r="G21" s="5"/>
      <c r="H21" s="5"/>
      <c r="I21" s="5"/>
    </row>
    <row r="22" spans="2:9" ht="16.5">
      <c r="B22"/>
      <c r="C22"/>
      <c r="D22"/>
      <c r="E22"/>
      <c r="F22"/>
      <c r="G22"/>
      <c r="H22"/>
      <c r="I22"/>
    </row>
  </sheetData>
  <mergeCells count="3">
    <mergeCell ref="A20:C20"/>
    <mergeCell ref="A21:C21"/>
    <mergeCell ref="B1:H1"/>
  </mergeCells>
  <printOptions/>
  <pageMargins left="0.699999988079071" right="0.699999988079071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이신우</dc:creator>
  <cp:keywords/>
  <dc:description/>
  <cp:lastModifiedBy>lees</cp:lastModifiedBy>
  <dcterms:created xsi:type="dcterms:W3CDTF">2020-02-29T01:26:11Z</dcterms:created>
  <dcterms:modified xsi:type="dcterms:W3CDTF">2020-02-29T09:43:58Z</dcterms:modified>
  <cp:category/>
  <cp:version/>
  <cp:contentType/>
  <cp:contentStatus/>
  <cp:revision>1</cp:revision>
</cp:coreProperties>
</file>